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firstSheet="1" activeTab="1"/>
  </bookViews>
  <sheets>
    <sheet name="Индексация" sheetId="1" r:id="rId1"/>
    <sheet name="2010" sheetId="2" r:id="rId2"/>
  </sheets>
  <definedNames>
    <definedName name="_xlnm.Print_Titles" localSheetId="1">'2010'!$B:$B</definedName>
    <definedName name="_xlnm.Print_Area" localSheetId="1">'2010'!$A$1:$C$10</definedName>
  </definedNames>
  <calcPr fullCalcOnLoad="1"/>
</workbook>
</file>

<file path=xl/sharedStrings.xml><?xml version="1.0" encoding="utf-8"?>
<sst xmlns="http://schemas.openxmlformats.org/spreadsheetml/2006/main" count="28" uniqueCount="28">
  <si>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</si>
  <si>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</si>
  <si>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</si>
  <si>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</si>
  <si>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</si>
  <si>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</si>
  <si>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</si>
  <si>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</si>
  <si>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</si>
  <si>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</si>
  <si>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</si>
  <si>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</si>
  <si>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</si>
  <si>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</si>
  <si>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</si>
  <si>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</si>
  <si>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>01 05 00 00 00 0000 000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</si>
  <si>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</si>
  <si>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</si>
  <si>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r>
      <t xml:space="preserve">Приложение № 3                                                                                                                                            
к решению Сельской думы сельского поселения "Село Головтеево"" "О бюджете сельского поселения "Село Головтево" на 2012 год и на плановый период 2013 и 2014 годов"  
№ </t>
    </r>
    <r>
      <rPr>
        <u val="single"/>
        <sz val="14"/>
        <rFont val="Times New Roman"/>
        <family val="1"/>
      </rPr>
      <t xml:space="preserve">36 </t>
    </r>
    <r>
      <rPr>
        <sz val="14"/>
        <rFont val="Times New Roman"/>
        <family val="1"/>
      </rPr>
      <t xml:space="preserve"> от </t>
    </r>
    <r>
      <rPr>
        <u val="single"/>
        <sz val="14"/>
        <rFont val="Times New Roman"/>
        <family val="1"/>
      </rPr>
      <t xml:space="preserve">21 декабря </t>
    </r>
    <r>
      <rPr>
        <sz val="14"/>
        <rFont val="Times New Roman"/>
        <family val="1"/>
      </rPr>
      <t xml:space="preserve"> 2011 года</t>
    </r>
  </si>
  <si>
    <t>Получение кредитов от   других бюджетов бюджетной системы Российской Федерации бюджетами поселений в валюте Российской Федерации</t>
  </si>
  <si>
    <t>01 03 01 00 10 0000 710</t>
  </si>
  <si>
    <t>01 03 01 00 10 0000 810</t>
  </si>
  <si>
    <t>(руб.)</t>
  </si>
  <si>
    <t>Приложение №3</t>
  </si>
  <si>
    <t xml:space="preserve">Источники внутреннего финансирования дефицита бюджета 
сельского поселения "Село Головтеево" на 2018 год
</t>
  </si>
  <si>
    <t>2018</t>
  </si>
  <si>
    <t>Погашение бюджетами поселений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</si>
</sst>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20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42" t="s">
        <v>3</v>
      </c>
      <c r="E1" s="42"/>
      <c r="F1" s="42"/>
      <c r="G1" s="42"/>
      <c r="H1" s="42"/>
      <c r="I1" s="42"/>
    </row>
    <row r="2" spans="1:10" ht="102">
      <c r="A2" s="3"/>
      <c r="B2" s="20" t="s">
        <v>6</v>
      </c>
      <c r="C2" s="20" t="s">
        <v>8</v>
      </c>
      <c r="D2" s="20" t="s">
        <v>7</v>
      </c>
      <c r="E2" s="4"/>
      <c r="F2" s="4">
        <v>2007</v>
      </c>
      <c r="G2" s="4"/>
      <c r="H2" s="5">
        <v>2008</v>
      </c>
      <c r="I2" s="6"/>
      <c r="J2" s="6"/>
    </row>
    <row r="3" spans="1:10" ht="15">
      <c r="A3" s="7"/>
      <c r="B3" s="21"/>
      <c r="C3" s="21"/>
      <c r="D3" s="8"/>
      <c r="E3" s="8"/>
      <c r="F3" s="8"/>
      <c r="G3" s="8"/>
      <c r="H3" s="9"/>
      <c r="I3" s="10"/>
      <c r="J3" s="6"/>
    </row>
    <row r="4" spans="1:10" ht="15">
      <c r="A4" s="7" t="s">
        <v>0</v>
      </c>
      <c r="B4" s="23">
        <v>22478</v>
      </c>
      <c r="C4" s="23">
        <v>1241</v>
      </c>
      <c r="D4" s="24">
        <f>B4-C4</f>
        <v>21237</v>
      </c>
      <c r="E4" s="25">
        <v>1.43</v>
      </c>
      <c r="F4" s="12"/>
      <c r="G4" s="12"/>
      <c r="H4" s="15">
        <f>ROUND(D4*E4,2)</f>
        <v>30368.91</v>
      </c>
      <c r="I4" s="17">
        <f aca="true" t="shared" si="0" ref="I4:I12">H4/H$13</f>
        <v>0.2427628571807706</v>
      </c>
      <c r="J4" s="6">
        <v>0.17</v>
      </c>
    </row>
    <row r="5" spans="1:10" ht="15">
      <c r="A5" s="7" t="s">
        <v>5</v>
      </c>
      <c r="B5" s="23">
        <v>7951</v>
      </c>
      <c r="C5" s="23"/>
      <c r="D5" s="24">
        <f aca="true" t="shared" si="1" ref="D5:D12">B5-C5</f>
        <v>7951</v>
      </c>
      <c r="E5" s="11">
        <v>1.241</v>
      </c>
      <c r="F5" s="12">
        <f>D5*E5</f>
        <v>9867.191</v>
      </c>
      <c r="G5" s="13">
        <v>1.132</v>
      </c>
      <c r="H5" s="15">
        <f>ROUND(F5*G5,2)</f>
        <v>11169.66</v>
      </c>
      <c r="I5" s="17">
        <f t="shared" si="0"/>
        <v>0.08928797824280707</v>
      </c>
      <c r="J5" s="6">
        <v>0.18</v>
      </c>
    </row>
    <row r="6" spans="1:10" ht="15">
      <c r="A6" s="7" t="s">
        <v>12</v>
      </c>
      <c r="B6" s="23">
        <v>13840</v>
      </c>
      <c r="C6" s="23">
        <v>2000</v>
      </c>
      <c r="D6" s="24">
        <f t="shared" si="1"/>
        <v>11840</v>
      </c>
      <c r="E6" s="25">
        <v>1.39</v>
      </c>
      <c r="F6" s="12"/>
      <c r="G6" s="12"/>
      <c r="H6" s="15">
        <f>ROUND(D6*E6,2)</f>
        <v>16457.6</v>
      </c>
      <c r="I6" s="17">
        <f t="shared" si="0"/>
        <v>0.13155868940762938</v>
      </c>
      <c r="J6" s="6">
        <v>0.26</v>
      </c>
    </row>
    <row r="7" spans="1:10" ht="15">
      <c r="A7" s="7" t="s">
        <v>1</v>
      </c>
      <c r="B7" s="23">
        <v>13798</v>
      </c>
      <c r="C7" s="23"/>
      <c r="D7" s="24">
        <f t="shared" si="1"/>
        <v>13798</v>
      </c>
      <c r="E7" s="11">
        <v>1.241</v>
      </c>
      <c r="F7" s="12">
        <f>D7*E7</f>
        <v>17123.318000000003</v>
      </c>
      <c r="G7" s="13">
        <v>1.132</v>
      </c>
      <c r="H7" s="15">
        <f>ROUND(F7*G7,2)</f>
        <v>19383.6</v>
      </c>
      <c r="I7" s="17">
        <f t="shared" si="0"/>
        <v>0.15494853514496187</v>
      </c>
      <c r="J7" s="6">
        <v>0.1</v>
      </c>
    </row>
    <row r="8" spans="1:10" ht="15">
      <c r="A8" s="7" t="s">
        <v>2</v>
      </c>
      <c r="B8" s="23">
        <f>SUM(B10:B11)</f>
        <v>25558</v>
      </c>
      <c r="C8" s="23"/>
      <c r="D8" s="24">
        <f t="shared" si="1"/>
        <v>25558</v>
      </c>
      <c r="E8" s="11">
        <v>1.241</v>
      </c>
      <c r="F8" s="12">
        <f>D8*E8</f>
        <v>31717.478000000003</v>
      </c>
      <c r="G8" s="13">
        <v>1.132</v>
      </c>
      <c r="H8" s="15">
        <f>ROUND(F8*G8,2)</f>
        <v>35904.19</v>
      </c>
      <c r="I8" s="17">
        <f t="shared" si="0"/>
        <v>0.28701075373338236</v>
      </c>
      <c r="J8" s="6">
        <v>0.26</v>
      </c>
    </row>
    <row r="9" spans="1:10" ht="15">
      <c r="A9" s="7" t="s">
        <v>9</v>
      </c>
      <c r="B9" s="23"/>
      <c r="C9" s="23"/>
      <c r="D9" s="24"/>
      <c r="E9" s="11"/>
      <c r="F9" s="12"/>
      <c r="G9" s="13"/>
      <c r="H9" s="15"/>
      <c r="I9" s="17"/>
      <c r="J9" s="6"/>
    </row>
    <row r="10" spans="1:10" ht="15">
      <c r="A10" s="7" t="s">
        <v>10</v>
      </c>
      <c r="B10" s="23">
        <v>18871</v>
      </c>
      <c r="C10" s="23"/>
      <c r="D10" s="24"/>
      <c r="E10" s="11"/>
      <c r="F10" s="12"/>
      <c r="G10" s="13"/>
      <c r="H10" s="15"/>
      <c r="I10" s="17"/>
      <c r="J10" s="6"/>
    </row>
    <row r="11" spans="1:10" ht="15">
      <c r="A11" s="7" t="s">
        <v>11</v>
      </c>
      <c r="B11" s="23">
        <v>6687</v>
      </c>
      <c r="C11" s="23"/>
      <c r="D11" s="24"/>
      <c r="E11" s="11"/>
      <c r="F11" s="12"/>
      <c r="G11" s="13"/>
      <c r="H11" s="15"/>
      <c r="I11" s="17"/>
      <c r="J11" s="6"/>
    </row>
    <row r="12" spans="1:10" ht="15">
      <c r="A12" s="7" t="s">
        <v>13</v>
      </c>
      <c r="B12" s="23">
        <v>8913</v>
      </c>
      <c r="C12" s="23">
        <v>504</v>
      </c>
      <c r="D12" s="24">
        <f t="shared" si="1"/>
        <v>8409</v>
      </c>
      <c r="E12" s="11">
        <v>1.241</v>
      </c>
      <c r="F12" s="12">
        <f>D12*E12</f>
        <v>10435.569000000001</v>
      </c>
      <c r="G12" s="13">
        <v>1.132</v>
      </c>
      <c r="H12" s="15">
        <f>ROUND(F12*G12,2)</f>
        <v>11813.06</v>
      </c>
      <c r="I12" s="17">
        <f t="shared" si="0"/>
        <v>0.0944311862904488</v>
      </c>
      <c r="J12" s="6">
        <v>0.03</v>
      </c>
    </row>
    <row r="13" spans="1:10" ht="15">
      <c r="A13" s="7" t="s">
        <v>4</v>
      </c>
      <c r="B13" s="22">
        <f>SUM(B4:B12)-B10-B11</f>
        <v>92538</v>
      </c>
      <c r="C13" s="22">
        <f>SUM(C4:C12)</f>
        <v>3745</v>
      </c>
      <c r="D13" s="10">
        <f>SUM(D4:D12)</f>
        <v>88793</v>
      </c>
      <c r="E13" s="10"/>
      <c r="F13" s="10"/>
      <c r="G13" s="10"/>
      <c r="H13" s="16">
        <f>SUM(H4:H12)</f>
        <v>125097.01999999999</v>
      </c>
      <c r="I13" s="14">
        <f>ROUND(H13/H$13,3)</f>
        <v>1</v>
      </c>
      <c r="J13" s="14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75" zoomScalePageLayoutView="0" workbookViewId="0" topLeftCell="A2">
      <selection activeCell="C10" sqref="C10"/>
    </sheetView>
  </sheetViews>
  <sheetFormatPr defaultColWidth="9.00390625" defaultRowHeight="12.75"/>
  <cols>
    <col min="1" max="1" width="30.625" style="18" customWidth="1"/>
    <col min="2" max="2" width="80.25390625" style="1" customWidth="1"/>
    <col min="3" max="3" width="18.00390625" style="1" customWidth="1"/>
    <col min="4" max="16384" width="9.125" style="18" customWidth="1"/>
  </cols>
  <sheetData>
    <row r="1" ht="135" customHeight="1" hidden="1">
      <c r="C1" s="40" t="s">
        <v>19</v>
      </c>
    </row>
    <row r="2" ht="15" customHeight="1">
      <c r="C2" s="44" t="s">
        <v>24</v>
      </c>
    </row>
    <row r="3" ht="8.25" customHeight="1"/>
    <row r="4" spans="1:3" ht="54.75" customHeight="1">
      <c r="A4" s="43" t="s">
        <v>25</v>
      </c>
      <c r="B4" s="43"/>
      <c r="C4" s="43"/>
    </row>
    <row r="5" spans="1:3" ht="16.5" customHeight="1">
      <c r="A5" s="27"/>
      <c r="B5" s="26"/>
      <c r="C5" s="26" t="s">
        <v>23</v>
      </c>
    </row>
    <row r="6" spans="1:3" s="19" customFormat="1" ht="37.5">
      <c r="A6" s="28" t="s">
        <v>14</v>
      </c>
      <c r="B6" s="29" t="s">
        <v>15</v>
      </c>
      <c r="C6" s="29" t="s">
        <v>26</v>
      </c>
    </row>
    <row r="7" spans="1:3" ht="56.25">
      <c r="A7" s="32" t="s">
        <v>21</v>
      </c>
      <c r="B7" s="30" t="s">
        <v>20</v>
      </c>
      <c r="C7" s="31"/>
    </row>
    <row r="8" spans="1:3" ht="56.25">
      <c r="A8" s="32" t="s">
        <v>22</v>
      </c>
      <c r="B8" s="30" t="s">
        <v>27</v>
      </c>
      <c r="C8" s="41"/>
    </row>
    <row r="9" spans="1:3" ht="18.75">
      <c r="A9" s="37" t="s">
        <v>16</v>
      </c>
      <c r="B9" s="38" t="s">
        <v>17</v>
      </c>
      <c r="C9" s="39">
        <v>405265.79</v>
      </c>
    </row>
    <row r="10" spans="1:3" ht="18.75">
      <c r="A10" s="33"/>
      <c r="B10" s="34" t="s">
        <v>18</v>
      </c>
      <c r="C10" s="39">
        <f>SUM(C7:C9)</f>
        <v>405265.79</v>
      </c>
    </row>
    <row r="11" spans="1:3" ht="22.5" customHeight="1">
      <c r="A11" s="27"/>
      <c r="B11" s="35"/>
      <c r="C11" s="36"/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</sheetData>
  <sheetProtection/>
  <mergeCells count="1">
    <mergeCell ref="A4:C4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headerFooter alignWithMargins="0">
    <oddFooter>&amp;R&amp;P</oddFooter>
  </headerFooter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2018-02-22T09:46:19Z</cp:lastPrinted>
  <dcterms:created xsi:type="dcterms:W3CDTF">2001-12-07T22:21:57Z</dcterms:created>
  <dcterms:modified xsi:type="dcterms:W3CDTF">2018-02-22T09:47:09Z</dcterms:modified>
  <cp:category/>
  <cp:version/>
  <cp:contentType/>
  <cp:contentStatus/>
</cp:coreProperties>
</file>